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310" activeTab="1"/>
  </bookViews>
  <sheets>
    <sheet name="Constants" sheetId="1" r:id="rId1"/>
    <sheet name="Calculators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<sst xmlns="http://schemas.openxmlformats.org/spreadsheetml/2006/main" count="35" uniqueCount="33">
  <si>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MB</t>
  </si>
  <si>
    <t>GB</t>
  </si>
  <si>
    <t>Constants</t>
  </si>
  <si>
    <t>KB</t>
  </si>
  <si>
    <t>KiB</t>
  </si>
  <si>
    <t>GiB</t>
  </si>
  <si>
    <t>MiB</t>
  </si>
  <si>
    <t>Video duration:</t>
  </si>
  <si>
    <t>Event duration:</t>
  </si>
  <si>
    <t>Video framerate:</t>
  </si>
  <si>
    <t>Captures:</t>
  </si>
  <si>
    <t>Shutter frequency (hz):</t>
  </si>
  <si>
    <t>Shutter interval (s):</t>
  </si>
  <si>
    <t>RAW size (GiB):</t>
  </si>
  <si>
    <t>JPG size (GiB):</t>
  </si>
  <si>
    <t>JPG size (MiB):</t>
  </si>
  <si>
    <t>Interval calculator</t>
  </si>
  <si>
    <t>Size (GiB):</t>
  </si>
  <si>
    <t>Size (MiB):</t>
  </si>
  <si>
    <t>Size (GB):</t>
  </si>
  <si>
    <t>Max RAW frames:</t>
  </si>
  <si>
    <t>Max JPG frames:</t>
  </si>
  <si>
    <t>Available RAW recording time:</t>
  </si>
  <si>
    <t>Available JPG recording time:</t>
  </si>
  <si>
    <t>Max RAW size (MiB):</t>
  </si>
  <si>
    <t>Min RAW size (MiB):</t>
  </si>
  <si>
    <t>RAW size (MiB):</t>
  </si>
  <si>
    <t>Avg RAW size (MiB)</t>
  </si>
  <si>
    <t>Min JPG size (MiB):</t>
  </si>
  <si>
    <t>Max JPG size (MiB):</t>
  </si>
  <si>
    <t>Avg JPG size (MiB)</t>
  </si>
  <si>
    <t>Max shots calculator</t>
  </si>
  <si>
    <t>Max recording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</si>
</sst>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h]:mm:ss;@"/>
    <numFmt numFmtId="166" formatCode="0.000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167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18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3.140625" style="0" bestFit="1" customWidth="1"/>
    <col min="2" max="2" width="12.57421875" style="0" customWidth="1"/>
    <col min="3" max="3" width="9.140625" style="0" customWidth="1"/>
  </cols>
  <sheetData>
    <row r="1" spans="1:2" ht="15">
      <c r="A1" s="10" t="s">
        <v>2</v>
      </c>
      <c r="B1" s="10"/>
    </row>
    <row r="2" spans="1:2" ht="15">
      <c r="A2" s="1" t="s">
        <v>4</v>
      </c>
      <c r="B2" s="1">
        <v>1024</v>
      </c>
    </row>
    <row r="3" spans="1:2" ht="15">
      <c r="A3" s="1" t="s">
        <v>6</v>
      </c>
      <c r="B3" s="1">
        <f>1024*B2</f>
        <v>1048576</v>
      </c>
    </row>
    <row r="4" spans="1:2" ht="15">
      <c r="A4" s="1" t="s">
        <v>5</v>
      </c>
      <c r="B4" s="1">
        <f>1024*B3</f>
        <v>1073741824</v>
      </c>
    </row>
    <row r="5" spans="1:2" ht="15">
      <c r="A5" s="1" t="s">
        <v>3</v>
      </c>
      <c r="B5" s="1">
        <v>1000</v>
      </c>
    </row>
    <row r="6" spans="1:2" ht="15">
      <c r="A6" s="1" t="s">
        <v>0</v>
      </c>
      <c r="B6" s="1">
        <f>1000*B5</f>
        <v>1000000</v>
      </c>
    </row>
    <row r="7" spans="1:2" ht="15">
      <c r="A7" s="1" t="s">
        <v>1</v>
      </c>
      <c r="B7" s="1">
        <f>1000*B6</f>
        <v>1000000000</v>
      </c>
    </row>
    <row r="8" spans="1:2" ht="15">
      <c r="A8" s="1" t="s">
        <v>26</v>
      </c>
      <c r="B8" s="3">
        <v>26.75</v>
      </c>
    </row>
    <row r="9" spans="1:2" ht="15">
      <c r="A9" s="1" t="s">
        <v>25</v>
      </c>
      <c r="B9" s="3">
        <v>25.9</v>
      </c>
    </row>
    <row r="10" spans="1:2" ht="15">
      <c r="A10" s="1" t="s">
        <v>24</v>
      </c>
      <c r="B10" s="3">
        <v>27.3</v>
      </c>
    </row>
    <row r="11" spans="1:2" ht="15">
      <c r="A11" s="1" t="s">
        <v>27</v>
      </c>
      <c r="B11" s="3">
        <f>856/32</f>
        <v>26.75</v>
      </c>
    </row>
    <row r="12" spans="1:2" ht="15">
      <c r="A12" s="1" t="s">
        <v>15</v>
      </c>
      <c r="B12" s="3">
        <v>6.6</v>
      </c>
    </row>
    <row r="13" spans="1:2" ht="15">
      <c r="A13" s="1" t="s">
        <v>28</v>
      </c>
      <c r="B13" s="3">
        <v>5.91</v>
      </c>
    </row>
    <row r="14" spans="1:2" ht="15">
      <c r="A14" s="1" t="s">
        <v>29</v>
      </c>
      <c r="B14" s="3">
        <v>6.84</v>
      </c>
    </row>
    <row r="15" spans="1:2" ht="15">
      <c r="A15" s="1" t="s">
        <v>30</v>
      </c>
      <c r="B15" s="7">
        <f>213/33</f>
        <v>6.454545454545454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8.57421875" style="0" bestFit="1" customWidth="1"/>
    <col min="2" max="2" width="12.28125" style="0" customWidth="1"/>
    <col min="3" max="5" width="9.140625" style="0" customWidth="1"/>
  </cols>
  <sheetData>
    <row r="1" spans="1:2" ht="15">
      <c r="A1" s="10" t="s">
        <v>31</v>
      </c>
      <c r="B1" s="10"/>
    </row>
    <row r="2" spans="1:2" ht="15">
      <c r="A2" s="1" t="s">
        <v>19</v>
      </c>
      <c r="B2" s="3">
        <v>16</v>
      </c>
    </row>
    <row r="3" spans="1:2" ht="15">
      <c r="A3" s="1" t="s">
        <v>17</v>
      </c>
      <c r="B3" s="4">
        <f>B2*Constants!B7/Constants!B4</f>
        <v>14.901161193847656</v>
      </c>
    </row>
    <row r="4" spans="1:2" ht="15">
      <c r="A4" s="1" t="s">
        <v>18</v>
      </c>
      <c r="B4" s="4">
        <f>B3*1024</f>
        <v>15258.7890625</v>
      </c>
    </row>
    <row r="5" spans="1:2" ht="15">
      <c r="A5" s="1" t="s">
        <v>20</v>
      </c>
      <c r="B5" s="8">
        <f>FLOOR(FLOOR(B4,1)/Constants!B8,1)</f>
        <v>570</v>
      </c>
    </row>
    <row r="6" spans="1:2" ht="15">
      <c r="A6" s="1" t="s">
        <v>21</v>
      </c>
      <c r="B6" s="1">
        <f>FLOOR(FLOOR(B4,1)/Constants!B12,1)</f>
        <v>2311</v>
      </c>
    </row>
    <row r="7" spans="1:2" ht="15">
      <c r="A7" s="10" t="s">
        <v>32</v>
      </c>
      <c r="B7" s="10"/>
    </row>
    <row r="8" spans="1:2" ht="15">
      <c r="A8" s="1" t="s">
        <v>12</v>
      </c>
      <c r="B8" s="3">
        <v>15</v>
      </c>
    </row>
    <row r="9" spans="1:2" ht="15">
      <c r="A9" s="1" t="s">
        <v>22</v>
      </c>
      <c r="B9" s="9">
        <f>FLOOR(B5,1)*B8/24/60/60</f>
        <v>0.09895833333333333</v>
      </c>
    </row>
    <row r="10" spans="1:2" ht="15">
      <c r="A10" s="1" t="s">
        <v>23</v>
      </c>
      <c r="B10" s="9">
        <f>FLOOR(B6,1)*B8/24/60/60</f>
        <v>0.4012152777777778</v>
      </c>
    </row>
    <row r="15" spans="1:2" ht="15">
      <c r="A15" s="10" t="s">
        <v>16</v>
      </c>
      <c r="B15" s="10"/>
    </row>
    <row r="16" spans="1:2" ht="15">
      <c r="A16" s="1" t="s">
        <v>8</v>
      </c>
      <c r="B16" s="2">
        <v>0.06597222222222222</v>
      </c>
    </row>
    <row r="17" spans="1:2" ht="15">
      <c r="A17" s="1" t="s">
        <v>7</v>
      </c>
      <c r="B17" s="2">
        <v>0.0010416666666666667</v>
      </c>
    </row>
    <row r="18" spans="1:2" ht="15">
      <c r="A18" s="1" t="s">
        <v>9</v>
      </c>
      <c r="B18" s="3">
        <v>24</v>
      </c>
    </row>
    <row r="19" spans="1:2" ht="15">
      <c r="A19" s="1" t="s">
        <v>11</v>
      </c>
      <c r="B19" s="4">
        <f>((B17*24*60*60)*B18)/(B16*24*60*60)</f>
        <v>0.3789473684210526</v>
      </c>
    </row>
    <row r="20" spans="1:2" ht="15">
      <c r="A20" s="1" t="s">
        <v>12</v>
      </c>
      <c r="B20" s="5">
        <f>1/B19</f>
        <v>2.6388888888888893</v>
      </c>
    </row>
    <row r="21" spans="1:2" ht="15">
      <c r="A21" s="1" t="s">
        <v>10</v>
      </c>
      <c r="B21" s="6">
        <f>B19*(B16*24*60*60)</f>
        <v>2160</v>
      </c>
    </row>
    <row r="22" spans="1:2" ht="15">
      <c r="A22" s="1" t="s">
        <v>13</v>
      </c>
      <c r="B22" s="4">
        <f>B21*Constants!B8/1024</f>
        <v>56.42578125</v>
      </c>
    </row>
    <row r="23" spans="1:2" ht="15">
      <c r="A23" s="1" t="s">
        <v>15</v>
      </c>
      <c r="B23" s="8">
        <f>B21*Constants!B12</f>
        <v>14256</v>
      </c>
    </row>
    <row r="24" spans="1:2" ht="15">
      <c r="A24" s="1" t="s">
        <v>14</v>
      </c>
      <c r="B24" s="4">
        <f>B23/1024</f>
        <v>13.921875</v>
      </c>
    </row>
  </sheetData>
  <sheetProtection/>
  <mergeCells count="3">
    <mergeCell ref="A1:B1"/>
    <mergeCell ref="A15:B15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Beauchamp A (Contractor)@SESC@Mirabel</dc:creator>
  <cp:keywords/>
  <dc:description/>
  <cp:lastModifiedBy>Antoine Beauchamp</cp:lastModifiedBy>
  <dcterms:created xsi:type="dcterms:W3CDTF">2015-02-03T19:56:44Z</dcterms:created>
  <dcterms:modified xsi:type="dcterms:W3CDTF">2015-02-17T18:08:52Z</dcterms:modified>
  <cp:category/>
  <cp:version/>
  <cp:contentType/>
  <cp:contentStatus/>
</cp:coreProperties>
</file>